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LVAVIDAS\Pictures\"/>
    </mc:Choice>
  </mc:AlternateContent>
  <bookViews>
    <workbookView xWindow="0" yWindow="0" windowWidth="20490" windowHeight="7455"/>
  </bookViews>
  <sheets>
    <sheet name="Suavizado exponencial" sheetId="1" r:id="rId1"/>
    <sheet name="Errores de medición" sheetId="2" r:id="rId2"/>
  </sheets>
  <definedNames>
    <definedName name="_xlnm.Print_Area" localSheetId="0">'Suavizado exponencial'!$A$1:$H$18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6" i="2" l="1"/>
  <c r="B7" i="2"/>
  <c r="B8" i="2"/>
  <c r="B9" i="2"/>
  <c r="B10" i="2"/>
  <c r="B11" i="2"/>
  <c r="B12" i="2"/>
  <c r="B13" i="2"/>
  <c r="B14" i="2"/>
  <c r="B15" i="2"/>
  <c r="B16" i="2"/>
  <c r="B17" i="2"/>
  <c r="B6" i="2"/>
  <c r="D6" i="2" s="1"/>
  <c r="E6" i="2" s="1"/>
  <c r="C17" i="2"/>
  <c r="C14" i="2" l="1"/>
  <c r="D14" i="2" s="1"/>
  <c r="C10" i="2"/>
  <c r="D10" i="2" s="1"/>
  <c r="D17" i="2"/>
  <c r="F17" i="2" s="1"/>
  <c r="C13" i="2"/>
  <c r="D13" i="2" s="1"/>
  <c r="C9" i="2"/>
  <c r="D9" i="2" s="1"/>
  <c r="E9" i="2" s="1"/>
  <c r="G9" i="2" s="1"/>
  <c r="C16" i="2"/>
  <c r="D16" i="2" s="1"/>
  <c r="C12" i="2"/>
  <c r="D12" i="2" s="1"/>
  <c r="C8" i="2"/>
  <c r="D8" i="2" s="1"/>
  <c r="E8" i="2" s="1"/>
  <c r="G8" i="2" s="1"/>
  <c r="C15" i="2"/>
  <c r="D15" i="2" s="1"/>
  <c r="E15" i="2" s="1"/>
  <c r="G15" i="2" s="1"/>
  <c r="C11" i="2"/>
  <c r="D11" i="2" s="1"/>
  <c r="E11" i="2" s="1"/>
  <c r="G11" i="2" s="1"/>
  <c r="C7" i="2"/>
  <c r="D7" i="2" s="1"/>
  <c r="E7" i="2" s="1"/>
  <c r="G6" i="2"/>
  <c r="F6" i="2"/>
  <c r="F15" i="2" l="1"/>
  <c r="E17" i="2"/>
  <c r="G17" i="2" s="1"/>
  <c r="F7" i="2"/>
  <c r="E16" i="2"/>
  <c r="G16" i="2" s="1"/>
  <c r="F16" i="2"/>
  <c r="E12" i="2"/>
  <c r="G12" i="2" s="1"/>
  <c r="F12" i="2"/>
  <c r="F11" i="2"/>
  <c r="E13" i="2"/>
  <c r="G13" i="2" s="1"/>
  <c r="F13" i="2"/>
  <c r="E14" i="2"/>
  <c r="G14" i="2" s="1"/>
  <c r="F14" i="2"/>
  <c r="G7" i="2"/>
  <c r="E10" i="2"/>
  <c r="G10" i="2" s="1"/>
  <c r="F10" i="2"/>
  <c r="F8" i="2"/>
  <c r="F9" i="2"/>
  <c r="D18" i="2"/>
  <c r="B20" i="2" s="1"/>
  <c r="G18" i="2" l="1"/>
  <c r="B23" i="2" s="1"/>
  <c r="F18" i="2"/>
  <c r="B22" i="2" s="1"/>
  <c r="E18" i="2"/>
  <c r="B21" i="2" s="1"/>
  <c r="B24" i="2" s="1"/>
</calcChain>
</file>

<file path=xl/comments1.xml><?xml version="1.0" encoding="utf-8"?>
<comments xmlns="http://schemas.openxmlformats.org/spreadsheetml/2006/main">
  <authors>
    <author>katerine</author>
    <author>Diego Fernando Betancourt Quintero</author>
  </authors>
  <commentList>
    <comment ref="A3" authorId="0" shapeId="0">
      <text>
        <r>
          <rPr>
            <sz val="9"/>
            <color indexed="81"/>
            <rFont val="Tahoma"/>
            <family val="2"/>
          </rPr>
          <t>Alfa</t>
        </r>
      </text>
    </comment>
    <comment ref="C5" authorId="1" shapeId="0">
      <text>
        <r>
          <rPr>
            <sz val="9"/>
            <color indexed="81"/>
            <rFont val="Tahoma"/>
            <family val="2"/>
          </rPr>
          <t>Se requiere de un pronóstico inicial. Puede ser de la demanda del último periodo o si se dispone de datos históricos, calcular el promedio de datos recientes de demanda.</t>
        </r>
      </text>
    </comment>
  </commentList>
</comments>
</file>

<file path=xl/sharedStrings.xml><?xml version="1.0" encoding="utf-8"?>
<sst xmlns="http://schemas.openxmlformats.org/spreadsheetml/2006/main" count="26" uniqueCount="22">
  <si>
    <t>Pronóstico</t>
  </si>
  <si>
    <t>Demanda</t>
  </si>
  <si>
    <t>Periodo</t>
  </si>
  <si>
    <t>α</t>
  </si>
  <si>
    <t>Plantilla Pronósticos de demanda-Suavización Exponencial</t>
  </si>
  <si>
    <t>Señal de rastreo</t>
  </si>
  <si>
    <t>MAPE</t>
  </si>
  <si>
    <t>MSE</t>
  </si>
  <si>
    <t>MAD</t>
  </si>
  <si>
    <t>CFE</t>
  </si>
  <si>
    <t>Suma de errores</t>
  </si>
  <si>
    <t>Error porcentual absoluto medio (MAPE)</t>
  </si>
  <si>
    <t>Error cuadrático medio (MSE)</t>
  </si>
  <si>
    <t>Desviación absoluta media (MAD)</t>
  </si>
  <si>
    <t>Error de pronóstico</t>
  </si>
  <si>
    <t>Número de periodos</t>
  </si>
  <si>
    <t>Plantilla Pronóstico de demanda-Errores de medición</t>
  </si>
  <si>
    <t>¿Quieres más? Visita Ingenio Empresa, conocimiento para la gestión del negocio</t>
  </si>
  <si>
    <t>Exponential smoothing</t>
  </si>
  <si>
    <t>Instrucciones</t>
  </si>
  <si>
    <r>
      <t xml:space="preserve">Aprende a interpretar los errores de medición de pronóstico. Visita </t>
    </r>
    <r>
      <rPr>
        <b/>
        <sz val="11"/>
        <color theme="1"/>
        <rFont val="Calibri"/>
        <family val="2"/>
        <scheme val="minor"/>
      </rPr>
      <t>Ingenio Empresa</t>
    </r>
    <r>
      <rPr>
        <sz val="11"/>
        <color theme="1"/>
        <rFont val="Calibri"/>
        <family val="2"/>
        <scheme val="minor"/>
      </rPr>
      <t>.</t>
    </r>
  </si>
  <si>
    <r>
      <t xml:space="preserve">Las celdas de color blanco son las que se pueden diligenciar. Las de color gris son de cálculo automático. Para obtener el pronóstico, escribe alfa y la demanda de cada periodo. Para entender cómo funciona, visita </t>
    </r>
    <r>
      <rPr>
        <b/>
        <sz val="11"/>
        <color theme="1"/>
        <rFont val="Calibri"/>
        <family val="2"/>
        <scheme val="minor"/>
      </rPr>
      <t>Ingenio Empresa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</si>
</sst>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10"/>
      <color theme="0" tint="-4.9989318521683403E-2"/>
      <name val="Gisha"/>
      <family val="2"/>
    </font>
    <font>
      <i/>
      <sz val="11"/>
      <color theme="1"/>
      <name val="Gisha"/>
      <family val="2"/>
    </font>
    <font>
      <b/>
      <sz val="11"/>
      <color theme="0" tint="-4.9989318521683403E-2"/>
      <name val="Calibri"/>
      <family val="2"/>
      <scheme val="minor"/>
    </font>
    <font>
      <b/>
      <sz val="16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 applyAlignment="1">
      <alignment vertical="center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0" borderId="7" xfId="0" applyBorder="1" applyAlignment="1">
      <alignment vertical="center"/>
    </xf>
    <xf numFmtId="0" fontId="3" fillId="0" borderId="0" xfId="0" applyFont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2" fillId="0" borderId="14" xfId="0" applyFont="1" applyBorder="1" applyAlignment="1">
      <alignment horizontal="center" vertical="center"/>
    </xf>
    <xf numFmtId="2" fontId="0" fillId="0" borderId="13" xfId="0" applyNumberFormat="1" applyBorder="1"/>
    <xf numFmtId="0" fontId="10" fillId="3" borderId="0" xfId="0" applyFont="1" applyFill="1" applyBorder="1"/>
    <xf numFmtId="10" fontId="0" fillId="0" borderId="13" xfId="1" applyNumberFormat="1" applyFont="1" applyBorder="1"/>
    <xf numFmtId="0" fontId="10" fillId="3" borderId="13" xfId="0" applyFont="1" applyFill="1" applyBorder="1"/>
    <xf numFmtId="0" fontId="0" fillId="0" borderId="0" xfId="0" applyBorder="1"/>
    <xf numFmtId="2" fontId="0" fillId="0" borderId="0" xfId="0" applyNumberFormat="1"/>
    <xf numFmtId="1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/>
    <xf numFmtId="0" fontId="4" fillId="2" borderId="13" xfId="0" applyFont="1" applyFill="1" applyBorder="1" applyAlignment="1">
      <alignment vertical="center"/>
    </xf>
    <xf numFmtId="0" fontId="12" fillId="0" borderId="0" xfId="2"/>
    <xf numFmtId="0" fontId="9" fillId="0" borderId="0" xfId="0" applyFont="1" applyAlignment="1"/>
    <xf numFmtId="0" fontId="12" fillId="0" borderId="0" xfId="2" applyAlignment="1"/>
    <xf numFmtId="0" fontId="0" fillId="0" borderId="6" xfId="0" applyBorder="1"/>
    <xf numFmtId="0" fontId="0" fillId="0" borderId="11" xfId="0" applyBorder="1"/>
    <xf numFmtId="2" fontId="0" fillId="4" borderId="1" xfId="0" applyNumberForma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3" fillId="0" borderId="0" xfId="0" applyFont="1"/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0" fillId="0" borderId="0" xfId="0" applyAlignment="1">
      <alignment horizontal="justify" wrapText="1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165" fontId="0" fillId="0" borderId="0" xfId="0" applyNumberFormat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sz="1200" b="1"/>
              <a:t>Demanda pronosticada con método de suavización exponencial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'Suavizado exponencial'!$B$4</c:f>
              <c:strCache>
                <c:ptCount val="1"/>
                <c:pt idx="0">
                  <c:v>Demanda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'Suavizado exponencial'!$B$5:$B$16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'Suavizado exponencial'!$C$4</c:f>
              <c:strCache>
                <c:ptCount val="1"/>
                <c:pt idx="0">
                  <c:v>Pronóstico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'Suavizado exponencial'!$C$5:$C$16</c:f>
              <c:numCache>
                <c:formatCode>0.00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63496"/>
        <c:axId val="236023288"/>
      </c:lineChart>
      <c:catAx>
        <c:axId val="167363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023288"/>
        <c:crosses val="autoZero"/>
        <c:auto val="1"/>
        <c:lblAlgn val="ctr"/>
        <c:lblOffset val="100"/>
        <c:noMultiLvlLbl val="0"/>
      </c:catAx>
      <c:valAx>
        <c:axId val="23602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Unidades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363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ingenioempresa.wordpress.com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genioempresa.wordpres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2</xdr:row>
      <xdr:rowOff>19052</xdr:rowOff>
    </xdr:from>
    <xdr:to>
      <xdr:col>8</xdr:col>
      <xdr:colOff>0</xdr:colOff>
      <xdr:row>15</xdr:row>
      <xdr:rowOff>142876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28574</xdr:colOff>
      <xdr:row>0</xdr:row>
      <xdr:rowOff>9524</xdr:rowOff>
    </xdr:from>
    <xdr:ext cx="1266826" cy="447675"/>
    <xdr:pic>
      <xdr:nvPicPr>
        <xdr:cNvPr id="3" name="Imagen 2">
          <a:hlinkClick xmlns:r="http://schemas.openxmlformats.org/officeDocument/2006/relationships" r:id="rId2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913" b="10043"/>
        <a:stretch/>
      </xdr:blipFill>
      <xdr:spPr>
        <a:xfrm>
          <a:off x="6372224" y="9524"/>
          <a:ext cx="1266826" cy="447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31</xdr:row>
      <xdr:rowOff>90487</xdr:rowOff>
    </xdr:from>
    <xdr:ext cx="1963871" cy="339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152400" y="5995987"/>
              <a:ext cx="1963871" cy="339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𝑀𝑆𝐸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CO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p>
                              <m:sSupPr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𝐸𝑟𝑟𝑜𝑟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𝑑𝑒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𝑝𝑟𝑜𝑛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ó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𝑠𝑡𝑖𝑐𝑜</m:t>
                                </m:r>
                              </m:e>
                              <m:sup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52400" y="5995987"/>
              <a:ext cx="1963871" cy="339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𝑀𝑆𝐸=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▒〖𝐸𝑟𝑟𝑜𝑟 𝑑𝑒 𝑝𝑟𝑜𝑛ó𝑠𝑡𝑖𝑐𝑜〗^2 )/𝑛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142875</xdr:colOff>
      <xdr:row>28</xdr:row>
      <xdr:rowOff>128587</xdr:rowOff>
    </xdr:from>
    <xdr:ext cx="1858137" cy="327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142875" y="5462587"/>
              <a:ext cx="1858137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𝑀𝐴𝐷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CO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𝑅𝑒𝑎𝑙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𝑃𝑟𝑜𝑛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ó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𝑠𝑡𝑖𝑐𝑜</m:t>
                                </m:r>
                              </m:e>
                            </m:d>
                          </m:e>
                        </m:nary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42875" y="5462587"/>
              <a:ext cx="1858137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𝑀𝐴𝐷=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▒|𝑅𝑒𝑎𝑙−𝑃𝑟𝑜𝑛ó𝑠𝑡𝑖𝑐𝑜| )/𝑛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28575</xdr:colOff>
      <xdr:row>34</xdr:row>
      <xdr:rowOff>85725</xdr:rowOff>
    </xdr:from>
    <xdr:ext cx="2469907" cy="4794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28575" y="6562725"/>
              <a:ext cx="2469907" cy="4794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𝑀𝐴𝑃𝐸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s-CO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p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100</m:t>
                                </m:r>
                                <m:d>
                                  <m:dPr>
                                    <m:begChr m:val="|"/>
                                    <m:endChr m:val="|"/>
                                    <m:ctrlPr>
                                      <a:rPr lang="es-CO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𝑅𝑒𝑎𝑙</m:t>
                                        </m:r>
                                      </m:e>
                                      <m:sub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s-CO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𝑃𝑟𝑜𝑛</m:t>
                                        </m:r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ó</m:t>
                                        </m:r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𝑠𝑡𝑖𝑐𝑜</m:t>
                                        </m:r>
                                      </m:e>
                                      <m:sub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</m:nary>
                          </m:num>
                          <m:den>
                            <m:sSub>
                              <m:sSubPr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𝑅𝑒𝑎𝑙</m:t>
                                </m:r>
                              </m:e>
                              <m:sub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den>
                        </m:f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28575" y="6562725"/>
              <a:ext cx="2469907" cy="4794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𝑀𝐴𝑃𝐸=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((∑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_(𝑖=1)^𝑛▒100|〖𝑅𝑒𝑎𝑙〗_𝑖−〖𝑃𝑟𝑜𝑛ó𝑠𝑡𝑖𝑐𝑜〗_𝑖 | )/〖𝑅𝑒𝑎𝑙〗_𝑖 )/𝑛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133350</xdr:colOff>
      <xdr:row>25</xdr:row>
      <xdr:rowOff>147637</xdr:rowOff>
    </xdr:from>
    <xdr:ext cx="1959896" cy="4099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133350" y="4910137"/>
              <a:ext cx="1959896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𝐶𝐹𝐸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nary>
                      <m:naryPr>
                        <m:chr m:val="∑"/>
                        <m:subHide m:val="on"/>
                        <m:supHide m:val="on"/>
                        <m:ctrlP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/>
                      <m:sup/>
                      <m:e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𝐸𝑟𝑟𝑜𝑟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𝑑𝑒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𝑝𝑟𝑜𝑛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ó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𝑠𝑡𝑖𝑐𝑜</m:t>
                        </m:r>
                      </m:e>
                    </m:nary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133350" y="4910137"/>
              <a:ext cx="1959896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𝐶𝐹𝐸=∑▒〖𝐸𝑟𝑟𝑜𝑟 𝑑𝑒 𝑝𝑟𝑜𝑛ó𝑠𝑡𝑖𝑐𝑜〗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76200</xdr:colOff>
      <xdr:row>38</xdr:row>
      <xdr:rowOff>28575</xdr:rowOff>
    </xdr:from>
    <xdr:ext cx="1576329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76200" y="7267575"/>
              <a:ext cx="157632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𝑆𝑒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ñ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𝑎𝑙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𝑑𝑒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𝑟𝑎𝑠𝑡𝑟𝑒𝑜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𝐶𝐹𝐸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𝑀𝐴𝐷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76200" y="7267575"/>
              <a:ext cx="157632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𝑆𝑒ñ𝑎𝑙 𝑑𝑒 𝑟𝑎𝑠𝑡𝑟𝑒𝑜=𝐶𝐹𝐸/𝑀𝐴𝐷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6</xdr:col>
      <xdr:colOff>66675</xdr:colOff>
      <xdr:row>0</xdr:row>
      <xdr:rowOff>0</xdr:rowOff>
    </xdr:from>
    <xdr:ext cx="1428750" cy="542925"/>
    <xdr:pic>
      <xdr:nvPicPr>
        <xdr:cNvPr id="7" name="Imagen 6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13" b="10043"/>
        <a:stretch/>
      </xdr:blipFill>
      <xdr:spPr>
        <a:xfrm>
          <a:off x="7696200" y="0"/>
          <a:ext cx="1428750" cy="5429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enioempresa.wordpres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enioempresa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showGridLines="0" tabSelected="1" zoomScale="160" zoomScaleNormal="160" workbookViewId="0">
      <selection sqref="A1:G1"/>
    </sheetView>
  </sheetViews>
  <sheetFormatPr baseColWidth="10" defaultColWidth="13.42578125" defaultRowHeight="15" x14ac:dyDescent="0.25"/>
  <cols>
    <col min="3" max="3" width="14.5703125" bestFit="1" customWidth="1"/>
    <col min="8" max="8" width="19.7109375" customWidth="1"/>
  </cols>
  <sheetData>
    <row r="1" spans="1:10" s="12" customFormat="1" ht="19.5" customHeight="1" x14ac:dyDescent="0.25">
      <c r="A1" s="35" t="s">
        <v>4</v>
      </c>
      <c r="B1" s="36"/>
      <c r="C1" s="36"/>
      <c r="D1" s="36"/>
      <c r="E1" s="36"/>
      <c r="F1" s="36"/>
      <c r="G1" s="37"/>
      <c r="H1" s="43"/>
    </row>
    <row r="2" spans="1:10" s="12" customFormat="1" ht="19.5" customHeight="1" x14ac:dyDescent="0.25">
      <c r="A2" s="40" t="s">
        <v>18</v>
      </c>
      <c r="B2" s="41"/>
      <c r="C2" s="41"/>
      <c r="D2" s="41"/>
      <c r="E2" s="41"/>
      <c r="F2" s="41"/>
      <c r="G2" s="42"/>
      <c r="H2" s="44"/>
    </row>
    <row r="3" spans="1:10" s="9" customFormat="1" ht="16.5" x14ac:dyDescent="0.3">
      <c r="A3" s="13" t="s">
        <v>3</v>
      </c>
      <c r="B3" s="38"/>
      <c r="C3" s="39"/>
      <c r="D3" s="11"/>
      <c r="E3" s="10"/>
      <c r="F3" s="10"/>
      <c r="G3" s="10"/>
      <c r="H3" s="14"/>
    </row>
    <row r="4" spans="1:10" x14ac:dyDescent="0.25">
      <c r="A4" s="13" t="s">
        <v>2</v>
      </c>
      <c r="B4" s="13" t="s">
        <v>1</v>
      </c>
      <c r="C4" s="13" t="s">
        <v>0</v>
      </c>
      <c r="D4" s="7"/>
      <c r="E4" s="6"/>
      <c r="F4" s="6"/>
      <c r="G4" s="6"/>
      <c r="H4" s="5"/>
    </row>
    <row r="5" spans="1:10" x14ac:dyDescent="0.25">
      <c r="A5" s="8">
        <v>1</v>
      </c>
      <c r="B5" s="33"/>
      <c r="C5" s="32"/>
      <c r="D5" s="7"/>
      <c r="E5" s="6"/>
      <c r="F5" s="6"/>
      <c r="G5" s="6"/>
      <c r="H5" s="5"/>
    </row>
    <row r="6" spans="1:10" x14ac:dyDescent="0.25">
      <c r="A6" s="8">
        <v>2</v>
      </c>
      <c r="B6" s="33"/>
      <c r="C6" s="31">
        <f>C5+$B$3*(B5-C5)</f>
        <v>0</v>
      </c>
      <c r="D6" s="7"/>
      <c r="E6" s="6"/>
      <c r="F6" s="6"/>
      <c r="G6" s="6"/>
      <c r="H6" s="5"/>
    </row>
    <row r="7" spans="1:10" x14ac:dyDescent="0.25">
      <c r="A7" s="8">
        <v>3</v>
      </c>
      <c r="B7" s="33"/>
      <c r="C7" s="31">
        <f t="shared" ref="C7:C16" si="0">C6+$B$3*(B6-C6)</f>
        <v>0</v>
      </c>
      <c r="D7" s="7"/>
      <c r="E7" s="6"/>
      <c r="F7" s="6"/>
      <c r="G7" s="6"/>
      <c r="H7" s="5"/>
    </row>
    <row r="8" spans="1:10" x14ac:dyDescent="0.25">
      <c r="A8" s="8">
        <v>4</v>
      </c>
      <c r="B8" s="33"/>
      <c r="C8" s="31">
        <f t="shared" si="0"/>
        <v>0</v>
      </c>
      <c r="D8" s="7"/>
      <c r="E8" s="6"/>
      <c r="F8" s="6"/>
      <c r="G8" s="6"/>
      <c r="H8" s="5"/>
    </row>
    <row r="9" spans="1:10" x14ac:dyDescent="0.25">
      <c r="A9" s="8">
        <v>5</v>
      </c>
      <c r="B9" s="33"/>
      <c r="C9" s="31">
        <f t="shared" si="0"/>
        <v>0</v>
      </c>
      <c r="D9" s="7"/>
      <c r="E9" s="6"/>
      <c r="F9" s="6"/>
      <c r="G9" s="6"/>
      <c r="H9" s="5"/>
    </row>
    <row r="10" spans="1:10" x14ac:dyDescent="0.25">
      <c r="A10" s="8">
        <v>6</v>
      </c>
      <c r="B10" s="33"/>
      <c r="C10" s="31">
        <f t="shared" si="0"/>
        <v>0</v>
      </c>
      <c r="D10" s="7"/>
      <c r="E10" s="6"/>
      <c r="F10" s="6"/>
      <c r="G10" s="6"/>
      <c r="H10" s="5"/>
    </row>
    <row r="11" spans="1:10" x14ac:dyDescent="0.25">
      <c r="A11" s="8">
        <v>7</v>
      </c>
      <c r="B11" s="33"/>
      <c r="C11" s="31">
        <f t="shared" si="0"/>
        <v>0</v>
      </c>
      <c r="D11" s="7"/>
      <c r="E11" s="6"/>
      <c r="F11" s="6"/>
      <c r="G11" s="6"/>
      <c r="H11" s="5"/>
    </row>
    <row r="12" spans="1:10" x14ac:dyDescent="0.25">
      <c r="A12" s="8">
        <v>8</v>
      </c>
      <c r="B12" s="33"/>
      <c r="C12" s="31">
        <f t="shared" si="0"/>
        <v>0</v>
      </c>
      <c r="D12" s="7"/>
      <c r="E12" s="6"/>
      <c r="F12" s="6"/>
      <c r="G12" s="6"/>
      <c r="H12" s="5"/>
    </row>
    <row r="13" spans="1:10" x14ac:dyDescent="0.25">
      <c r="A13" s="8">
        <v>9</v>
      </c>
      <c r="B13" s="33"/>
      <c r="C13" s="31">
        <f t="shared" si="0"/>
        <v>0</v>
      </c>
      <c r="D13" s="7"/>
      <c r="E13" s="6"/>
      <c r="F13" s="6"/>
      <c r="G13" s="6"/>
      <c r="H13" s="5"/>
    </row>
    <row r="14" spans="1:10" x14ac:dyDescent="0.25">
      <c r="A14" s="8">
        <v>10</v>
      </c>
      <c r="B14" s="15"/>
      <c r="C14" s="31">
        <f t="shared" si="0"/>
        <v>0</v>
      </c>
      <c r="D14" s="7"/>
      <c r="E14" s="6"/>
      <c r="F14" s="6"/>
      <c r="G14" s="6"/>
      <c r="H14" s="5"/>
    </row>
    <row r="15" spans="1:10" x14ac:dyDescent="0.25">
      <c r="A15" s="8">
        <v>11</v>
      </c>
      <c r="B15" s="15"/>
      <c r="C15" s="31">
        <f t="shared" si="0"/>
        <v>0</v>
      </c>
      <c r="D15" s="7"/>
      <c r="E15" s="6"/>
      <c r="F15" s="6"/>
      <c r="G15" s="6"/>
      <c r="H15" s="1"/>
    </row>
    <row r="16" spans="1:10" x14ac:dyDescent="0.25">
      <c r="A16" s="4">
        <v>12</v>
      </c>
      <c r="B16" s="15"/>
      <c r="C16" s="31">
        <f t="shared" si="0"/>
        <v>0</v>
      </c>
      <c r="D16" s="3"/>
      <c r="E16" s="2"/>
      <c r="F16" s="2"/>
      <c r="G16" s="2"/>
      <c r="H16" s="30"/>
      <c r="I16" s="29"/>
      <c r="J16" s="53"/>
    </row>
    <row r="18" spans="1:8" x14ac:dyDescent="0.25">
      <c r="A18" s="26" t="s">
        <v>17</v>
      </c>
    </row>
    <row r="20" spans="1:8" x14ac:dyDescent="0.25">
      <c r="A20" s="34" t="s">
        <v>19</v>
      </c>
    </row>
    <row r="21" spans="1:8" x14ac:dyDescent="0.25">
      <c r="A21" s="45" t="s">
        <v>21</v>
      </c>
      <c r="B21" s="45"/>
      <c r="C21" s="45"/>
      <c r="D21" s="45"/>
      <c r="E21" s="45"/>
      <c r="F21" s="45"/>
      <c r="G21" s="45"/>
      <c r="H21" s="45"/>
    </row>
    <row r="22" spans="1:8" x14ac:dyDescent="0.25">
      <c r="A22" s="45"/>
      <c r="B22" s="45"/>
      <c r="C22" s="45"/>
      <c r="D22" s="45"/>
      <c r="E22" s="45"/>
      <c r="F22" s="45"/>
      <c r="G22" s="45"/>
      <c r="H22" s="45"/>
    </row>
  </sheetData>
  <mergeCells count="5">
    <mergeCell ref="A1:G1"/>
    <mergeCell ref="B3:C3"/>
    <mergeCell ref="A2:G2"/>
    <mergeCell ref="H1:H2"/>
    <mergeCell ref="A21:H22"/>
  </mergeCells>
  <hyperlinks>
    <hyperlink ref="A18" r:id="rId1"/>
  </hyperlinks>
  <pageMargins left="0.7" right="0.7" top="0.75" bottom="0.75" header="0.3" footer="0.3"/>
  <pageSetup paperSize="9" scale="7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>
      <selection activeCell="C4" sqref="C4"/>
    </sheetView>
  </sheetViews>
  <sheetFormatPr baseColWidth="10" defaultRowHeight="15" x14ac:dyDescent="0.25"/>
  <cols>
    <col min="1" max="3" width="14.85546875" customWidth="1"/>
    <col min="4" max="7" width="23.28515625" customWidth="1"/>
  </cols>
  <sheetData>
    <row r="1" spans="1:7" ht="45.75" customHeight="1" x14ac:dyDescent="0.25">
      <c r="A1" s="46" t="s">
        <v>16</v>
      </c>
      <c r="B1" s="47"/>
      <c r="C1" s="47"/>
      <c r="D1" s="47"/>
      <c r="E1" s="47"/>
      <c r="F1" s="48"/>
      <c r="G1" s="25"/>
    </row>
    <row r="3" spans="1:7" x14ac:dyDescent="0.25">
      <c r="A3" s="49" t="s">
        <v>15</v>
      </c>
      <c r="B3" s="50"/>
      <c r="C3" s="24">
        <f>COUNTIF(A6:A17,"&gt;0")</f>
        <v>12</v>
      </c>
    </row>
    <row r="5" spans="1:7" ht="25.5" x14ac:dyDescent="0.25">
      <c r="A5" s="13" t="s">
        <v>2</v>
      </c>
      <c r="B5" s="13" t="s">
        <v>1</v>
      </c>
      <c r="C5" s="13" t="s">
        <v>0</v>
      </c>
      <c r="D5" s="13" t="s">
        <v>14</v>
      </c>
      <c r="E5" s="13" t="s">
        <v>13</v>
      </c>
      <c r="F5" s="13" t="s">
        <v>12</v>
      </c>
      <c r="G5" s="13" t="s">
        <v>11</v>
      </c>
    </row>
    <row r="6" spans="1:7" x14ac:dyDescent="0.25">
      <c r="A6" s="23">
        <v>1</v>
      </c>
      <c r="B6" s="23">
        <f>'Suavizado exponencial'!B5</f>
        <v>0</v>
      </c>
      <c r="C6" s="22">
        <f>'Suavizado exponencial'!C5</f>
        <v>0</v>
      </c>
      <c r="D6" s="16">
        <f t="shared" ref="D6:D17" si="0">B6-C6</f>
        <v>0</v>
      </c>
      <c r="E6" s="16">
        <f t="shared" ref="E6:E17" si="1">ABS(D6)</f>
        <v>0</v>
      </c>
      <c r="F6" s="16">
        <f t="shared" ref="F6:F17" si="2">D6^2</f>
        <v>0</v>
      </c>
      <c r="G6" s="18" t="e">
        <f t="shared" ref="G6:G17" si="3">(E6/B6)</f>
        <v>#DIV/0!</v>
      </c>
    </row>
    <row r="7" spans="1:7" x14ac:dyDescent="0.25">
      <c r="A7" s="23">
        <v>2</v>
      </c>
      <c r="B7" s="23">
        <f>'Suavizado exponencial'!B6</f>
        <v>0</v>
      </c>
      <c r="C7" s="22">
        <f>'Suavizado exponencial'!C6</f>
        <v>0</v>
      </c>
      <c r="D7" s="16">
        <f t="shared" si="0"/>
        <v>0</v>
      </c>
      <c r="E7" s="16">
        <f t="shared" si="1"/>
        <v>0</v>
      </c>
      <c r="F7" s="16">
        <f t="shared" si="2"/>
        <v>0</v>
      </c>
      <c r="G7" s="18" t="e">
        <f t="shared" si="3"/>
        <v>#DIV/0!</v>
      </c>
    </row>
    <row r="8" spans="1:7" x14ac:dyDescent="0.25">
      <c r="A8" s="23">
        <v>3</v>
      </c>
      <c r="B8" s="23">
        <f>'Suavizado exponencial'!B7</f>
        <v>0</v>
      </c>
      <c r="C8" s="22">
        <f>'Suavizado exponencial'!C7</f>
        <v>0</v>
      </c>
      <c r="D8" s="16">
        <f t="shared" si="0"/>
        <v>0</v>
      </c>
      <c r="E8" s="16">
        <f t="shared" si="1"/>
        <v>0</v>
      </c>
      <c r="F8" s="16">
        <f t="shared" si="2"/>
        <v>0</v>
      </c>
      <c r="G8" s="18" t="e">
        <f t="shared" si="3"/>
        <v>#DIV/0!</v>
      </c>
    </row>
    <row r="9" spans="1:7" x14ac:dyDescent="0.25">
      <c r="A9" s="23">
        <v>4</v>
      </c>
      <c r="B9" s="23">
        <f>'Suavizado exponencial'!B8</f>
        <v>0</v>
      </c>
      <c r="C9" s="22">
        <f>'Suavizado exponencial'!C8</f>
        <v>0</v>
      </c>
      <c r="D9" s="16">
        <f t="shared" si="0"/>
        <v>0</v>
      </c>
      <c r="E9" s="16">
        <f t="shared" si="1"/>
        <v>0</v>
      </c>
      <c r="F9" s="16">
        <f t="shared" si="2"/>
        <v>0</v>
      </c>
      <c r="G9" s="18" t="e">
        <f t="shared" si="3"/>
        <v>#DIV/0!</v>
      </c>
    </row>
    <row r="10" spans="1:7" x14ac:dyDescent="0.25">
      <c r="A10" s="23">
        <v>5</v>
      </c>
      <c r="B10" s="23">
        <f>'Suavizado exponencial'!B9</f>
        <v>0</v>
      </c>
      <c r="C10" s="22">
        <f>'Suavizado exponencial'!C9</f>
        <v>0</v>
      </c>
      <c r="D10" s="16">
        <f t="shared" si="0"/>
        <v>0</v>
      </c>
      <c r="E10" s="16">
        <f t="shared" si="1"/>
        <v>0</v>
      </c>
      <c r="F10" s="16">
        <f t="shared" si="2"/>
        <v>0</v>
      </c>
      <c r="G10" s="18" t="e">
        <f t="shared" si="3"/>
        <v>#DIV/0!</v>
      </c>
    </row>
    <row r="11" spans="1:7" x14ac:dyDescent="0.25">
      <c r="A11" s="23">
        <v>6</v>
      </c>
      <c r="B11" s="23">
        <f>'Suavizado exponencial'!B10</f>
        <v>0</v>
      </c>
      <c r="C11" s="22">
        <f>'Suavizado exponencial'!C10</f>
        <v>0</v>
      </c>
      <c r="D11" s="16">
        <f t="shared" si="0"/>
        <v>0</v>
      </c>
      <c r="E11" s="16">
        <f t="shared" si="1"/>
        <v>0</v>
      </c>
      <c r="F11" s="16">
        <f t="shared" si="2"/>
        <v>0</v>
      </c>
      <c r="G11" s="18" t="e">
        <f t="shared" si="3"/>
        <v>#DIV/0!</v>
      </c>
    </row>
    <row r="12" spans="1:7" x14ac:dyDescent="0.25">
      <c r="A12" s="23">
        <v>7</v>
      </c>
      <c r="B12" s="23">
        <f>'Suavizado exponencial'!B11</f>
        <v>0</v>
      </c>
      <c r="C12" s="22">
        <f>'Suavizado exponencial'!C11</f>
        <v>0</v>
      </c>
      <c r="D12" s="16">
        <f t="shared" si="0"/>
        <v>0</v>
      </c>
      <c r="E12" s="16">
        <f t="shared" si="1"/>
        <v>0</v>
      </c>
      <c r="F12" s="16">
        <f t="shared" si="2"/>
        <v>0</v>
      </c>
      <c r="G12" s="18" t="e">
        <f t="shared" si="3"/>
        <v>#DIV/0!</v>
      </c>
    </row>
    <row r="13" spans="1:7" x14ac:dyDescent="0.25">
      <c r="A13" s="23">
        <v>8</v>
      </c>
      <c r="B13" s="23">
        <f>'Suavizado exponencial'!B12</f>
        <v>0</v>
      </c>
      <c r="C13" s="22">
        <f>'Suavizado exponencial'!C12</f>
        <v>0</v>
      </c>
      <c r="D13" s="16">
        <f t="shared" si="0"/>
        <v>0</v>
      </c>
      <c r="E13" s="16">
        <f t="shared" si="1"/>
        <v>0</v>
      </c>
      <c r="F13" s="16">
        <f t="shared" si="2"/>
        <v>0</v>
      </c>
      <c r="G13" s="18" t="e">
        <f t="shared" si="3"/>
        <v>#DIV/0!</v>
      </c>
    </row>
    <row r="14" spans="1:7" x14ac:dyDescent="0.25">
      <c r="A14" s="23">
        <v>9</v>
      </c>
      <c r="B14" s="23">
        <f>'Suavizado exponencial'!B13</f>
        <v>0</v>
      </c>
      <c r="C14" s="22">
        <f>'Suavizado exponencial'!C13</f>
        <v>0</v>
      </c>
      <c r="D14" s="16">
        <f t="shared" si="0"/>
        <v>0</v>
      </c>
      <c r="E14" s="16">
        <f t="shared" si="1"/>
        <v>0</v>
      </c>
      <c r="F14" s="16">
        <f t="shared" si="2"/>
        <v>0</v>
      </c>
      <c r="G14" s="18" t="e">
        <f t="shared" si="3"/>
        <v>#DIV/0!</v>
      </c>
    </row>
    <row r="15" spans="1:7" x14ac:dyDescent="0.25">
      <c r="A15" s="23">
        <v>10</v>
      </c>
      <c r="B15" s="23">
        <f>'Suavizado exponencial'!B14</f>
        <v>0</v>
      </c>
      <c r="C15" s="22">
        <f>'Suavizado exponencial'!C14</f>
        <v>0</v>
      </c>
      <c r="D15" s="16">
        <f t="shared" si="0"/>
        <v>0</v>
      </c>
      <c r="E15" s="16">
        <f t="shared" si="1"/>
        <v>0</v>
      </c>
      <c r="F15" s="16">
        <f t="shared" si="2"/>
        <v>0</v>
      </c>
      <c r="G15" s="18" t="e">
        <f t="shared" si="3"/>
        <v>#DIV/0!</v>
      </c>
    </row>
    <row r="16" spans="1:7" x14ac:dyDescent="0.25">
      <c r="A16" s="23">
        <v>11</v>
      </c>
      <c r="B16" s="23">
        <f>'Suavizado exponencial'!B15</f>
        <v>0</v>
      </c>
      <c r="C16" s="22">
        <f>'Suavizado exponencial'!C15</f>
        <v>0</v>
      </c>
      <c r="D16" s="16">
        <f t="shared" si="0"/>
        <v>0</v>
      </c>
      <c r="E16" s="16">
        <f t="shared" si="1"/>
        <v>0</v>
      </c>
      <c r="F16" s="16">
        <f t="shared" si="2"/>
        <v>0</v>
      </c>
      <c r="G16" s="18" t="e">
        <f t="shared" si="3"/>
        <v>#DIV/0!</v>
      </c>
    </row>
    <row r="17" spans="1:7" x14ac:dyDescent="0.25">
      <c r="A17" s="23">
        <v>12</v>
      </c>
      <c r="B17" s="23">
        <f>'Suavizado exponencial'!B16</f>
        <v>0</v>
      </c>
      <c r="C17" s="22">
        <f>'Suavizado exponencial'!C16</f>
        <v>0</v>
      </c>
      <c r="D17" s="16">
        <f t="shared" si="0"/>
        <v>0</v>
      </c>
      <c r="E17" s="16">
        <f t="shared" si="1"/>
        <v>0</v>
      </c>
      <c r="F17" s="16">
        <f t="shared" si="2"/>
        <v>0</v>
      </c>
      <c r="G17" s="18" t="e">
        <f t="shared" si="3"/>
        <v>#DIV/0!</v>
      </c>
    </row>
    <row r="18" spans="1:7" x14ac:dyDescent="0.25">
      <c r="B18" s="51" t="s">
        <v>10</v>
      </c>
      <c r="C18" s="52"/>
      <c r="D18" s="16">
        <f>SUM(D6:D17)</f>
        <v>0</v>
      </c>
      <c r="E18" s="16">
        <f>SUM(E6:E17)</f>
        <v>0</v>
      </c>
      <c r="F18" s="16">
        <f>SUM(F6:F17)</f>
        <v>0</v>
      </c>
      <c r="G18" s="18" t="e">
        <f>SUM(G6:G17)</f>
        <v>#DIV/0!</v>
      </c>
    </row>
    <row r="19" spans="1:7" x14ac:dyDescent="0.25">
      <c r="C19" s="20"/>
    </row>
    <row r="20" spans="1:7" x14ac:dyDescent="0.25">
      <c r="A20" s="19" t="s">
        <v>9</v>
      </c>
      <c r="B20" s="16">
        <f>D18</f>
        <v>0</v>
      </c>
      <c r="C20" s="20"/>
      <c r="F20" s="21"/>
    </row>
    <row r="21" spans="1:7" x14ac:dyDescent="0.25">
      <c r="A21" s="19" t="s">
        <v>8</v>
      </c>
      <c r="B21" s="16">
        <f>E18/C3</f>
        <v>0</v>
      </c>
      <c r="C21" s="20"/>
    </row>
    <row r="22" spans="1:7" x14ac:dyDescent="0.25">
      <c r="A22" s="19" t="s">
        <v>7</v>
      </c>
      <c r="B22" s="16">
        <f>F18/C3</f>
        <v>0</v>
      </c>
    </row>
    <row r="23" spans="1:7" x14ac:dyDescent="0.25">
      <c r="A23" s="19" t="s">
        <v>6</v>
      </c>
      <c r="B23" s="18" t="e">
        <f>G18/C3</f>
        <v>#DIV/0!</v>
      </c>
    </row>
    <row r="24" spans="1:7" x14ac:dyDescent="0.25">
      <c r="A24" s="17" t="s">
        <v>5</v>
      </c>
      <c r="B24" s="16" t="e">
        <f>B20/B21</f>
        <v>#DIV/0!</v>
      </c>
    </row>
    <row r="42" spans="1:5" x14ac:dyDescent="0.25">
      <c r="A42" s="28" t="s">
        <v>17</v>
      </c>
      <c r="B42" s="27"/>
      <c r="C42" s="27"/>
      <c r="D42" s="27"/>
      <c r="E42" s="27"/>
    </row>
    <row r="44" spans="1:5" x14ac:dyDescent="0.25">
      <c r="A44" t="s">
        <v>20</v>
      </c>
    </row>
  </sheetData>
  <mergeCells count="3">
    <mergeCell ref="A1:F1"/>
    <mergeCell ref="A3:B3"/>
    <mergeCell ref="B18:C18"/>
  </mergeCells>
  <hyperlinks>
    <hyperlink ref="A42" r:id="rId1"/>
  </hyperlinks>
  <pageMargins left="0.7" right="0.7" top="0.75" bottom="0.75" header="0.3" footer="0.3"/>
  <pageSetup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Suavizado exponencial</vt:lpstr>
      <vt:lpstr>Errores de medición</vt:lpstr>
      <vt:lpstr>'Suavizado exponencial'!Área_de_impresión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Suavizacion Exponencial-Pronostico-Exponential smoothing</dc:title>
  <dc:creator>Ingenio Empresa</dc:creator>
  <cp:keywords>Suavizado exponencial; exponential smoothing; Pronóstico de producción</cp:keywords>
  <cp:lastModifiedBy>Diego Fernando Betancourt Quintero</cp:lastModifiedBy>
  <dcterms:created xsi:type="dcterms:W3CDTF">2016-02-08T17:14:30Z</dcterms:created>
  <dcterms:modified xsi:type="dcterms:W3CDTF">2016-02-10T20:04:46Z</dcterms:modified>
</cp:coreProperties>
</file>